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4\"/>
    </mc:Choice>
  </mc:AlternateContent>
  <xr:revisionPtr revIDLastSave="0" documentId="8_{8E5F17E9-B3C3-4047-A864-63C26A4B77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2" l="1"/>
  <c r="O17" i="2"/>
  <c r="O40" i="2" l="1"/>
  <c r="O39" i="2"/>
  <c r="G42" i="2" l="1"/>
  <c r="F42" i="2"/>
  <c r="E42" i="2"/>
  <c r="D42" i="2"/>
  <c r="C42" i="2"/>
  <c r="K42" i="2"/>
  <c r="H42" i="2"/>
  <c r="O42" i="2" l="1"/>
  <c r="L42" i="2"/>
  <c r="J42" i="2"/>
  <c r="I42" i="2"/>
</calcChain>
</file>

<file path=xl/sharedStrings.xml><?xml version="1.0" encoding="utf-8"?>
<sst xmlns="http://schemas.openxmlformats.org/spreadsheetml/2006/main" count="87" uniqueCount="83">
  <si>
    <t>CCF033</t>
  </si>
  <si>
    <t>CCF050</t>
  </si>
  <si>
    <t>CCF055</t>
  </si>
  <si>
    <t>CCF102</t>
  </si>
  <si>
    <t>EPS025</t>
  </si>
  <si>
    <t>EPSI01</t>
  </si>
  <si>
    <t>EPSI03</t>
  </si>
  <si>
    <t>EPSI04</t>
  </si>
  <si>
    <t>EPSI05</t>
  </si>
  <si>
    <t>EPSI06</t>
  </si>
  <si>
    <t>EPSS01</t>
  </si>
  <si>
    <t>EPSS02</t>
  </si>
  <si>
    <t>EPSS05</t>
  </si>
  <si>
    <t>EPSS08</t>
  </si>
  <si>
    <t>EPSS10</t>
  </si>
  <si>
    <t>EPSS12</t>
  </si>
  <si>
    <t>EPSS17</t>
  </si>
  <si>
    <t>EPSS18</t>
  </si>
  <si>
    <t>EPSS34</t>
  </si>
  <si>
    <t>EPSS37</t>
  </si>
  <si>
    <t>EPSS40</t>
  </si>
  <si>
    <t>EPSS41</t>
  </si>
  <si>
    <t>EPSS42</t>
  </si>
  <si>
    <t>EPSS46</t>
  </si>
  <si>
    <t>EPSS47</t>
  </si>
  <si>
    <t>EPSS48</t>
  </si>
  <si>
    <t>ESS024</t>
  </si>
  <si>
    <t>ESS062</t>
  </si>
  <si>
    <t>ESS118</t>
  </si>
  <si>
    <t>ESS207</t>
  </si>
  <si>
    <t>TOTAL</t>
  </si>
  <si>
    <t>Observación</t>
  </si>
  <si>
    <t>FAMILIAR DE COLOMBIA</t>
  </si>
  <si>
    <t>COMFAORIENTE</t>
  </si>
  <si>
    <t>CAJACOPI</t>
  </si>
  <si>
    <t>COMFACHOCO</t>
  </si>
  <si>
    <t>CAPRESOCA</t>
  </si>
  <si>
    <t>DUSAKAWI</t>
  </si>
  <si>
    <t>ASOCIACIÓN INDÍGENA DEL CAUCA</t>
  </si>
  <si>
    <t>ANASWAYUU</t>
  </si>
  <si>
    <t>MALLAMAS</t>
  </si>
  <si>
    <t>PIJAOS</t>
  </si>
  <si>
    <t>ALIANSALUD</t>
  </si>
  <si>
    <t>SALUD TOTAL</t>
  </si>
  <si>
    <t>SANITAS</t>
  </si>
  <si>
    <t>COMPENSAR</t>
  </si>
  <si>
    <t>SURAMERICANA</t>
  </si>
  <si>
    <t>COMFENALCO VALLE</t>
  </si>
  <si>
    <t>FAMISANAR</t>
  </si>
  <si>
    <t>SERVICIO OCCIDENTAL DE SALUD</t>
  </si>
  <si>
    <t>CAPITAL SALUD</t>
  </si>
  <si>
    <t>NUEVA EPS</t>
  </si>
  <si>
    <t>SAVIA SALUD</t>
  </si>
  <si>
    <t>COOSALUD</t>
  </si>
  <si>
    <t>SALUD MIA</t>
  </si>
  <si>
    <t>SALUD BOLÍVAR</t>
  </si>
  <si>
    <t>MUTUAL SER</t>
  </si>
  <si>
    <t>ASMET SALUD</t>
  </si>
  <si>
    <t>EMSSANAR</t>
  </si>
  <si>
    <t>Codigo EPS</t>
  </si>
  <si>
    <t>EPS</t>
  </si>
  <si>
    <t>Liquidación del proceso</t>
  </si>
  <si>
    <t>Giros y descuentos aplicados en el proceso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</si>
  <si>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</si>
  <si>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</si>
  <si>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</si>
  <si>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</si>
  <si>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</si>
  <si>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</si>
  <si>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</si>
  <si>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</si>
  <si>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</si>
  <si>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LIQUIDACIÓN MENSUAL DE AFILIADOS - GIRO A ENTIDADES PROMOTORAS DE SALUD
MARZO 2024</t>
  </si>
  <si>
    <t>Fecha de giro: 07/03/2024</t>
  </si>
  <si>
    <t>Hemofilia</t>
  </si>
  <si>
    <t>Recobros</t>
  </si>
  <si>
    <t>Giro Directo a IPS y/o proveedores - Complemento**</t>
  </si>
  <si>
    <t>Fecha de giro Complemento</t>
  </si>
  <si>
    <t>22/03/2024</t>
  </si>
  <si>
    <t>Del "Giro Neto a EPS" no se aplicó $176.197.276.445,42, en virtud de la Resolución 2023320030001433-6 del 6 de marzo 2023 de la SNS. El 22 de marzo, se aplicó giro a IPS, por valor de $172.323.174.873,00, atendiendo comunicación de la SNS 20243200100451341 del 19 de marzo de 2024, allegada a la ADRES en correo electrónico de la misma fecha.</t>
  </si>
  <si>
    <t>26/03/2024</t>
  </si>
  <si>
    <t>Del "Giro Neto a EPS" no se aplicó $26.551.426.370,00 en virtud de la Resolución 2023320030001459-6 del 8 de marzo 2023 de la SNS. El 26 de marzo de 2024, se aplicó giro a IPS, por valor de $24.818.702.645,00, atendiendo comunicación de la SNS 20243200100530291 del 21 de marzo de 2024, allegada a la ADRES en correo electrónico de la misma fecha.  El 16 de abril de 2024, se aplicó giro a favor de la EPS DUSAKAWI, por valor de $1.732.723.725,00, atendiendo comunicación de la SNS  20243200100693491 del 10 de abril de 2024, allegada a la ADRES en correo electrónico de la misma fecha.</t>
  </si>
  <si>
    <t>Del "Giro Neto a EPS" no se aplicó $206.570.168.709,12, en virtud de la Resolución 2023320030002757-6 del 9 de mayo 2023 de la SNS.El 26 de marzo de 2024, se aplicó giro a IPS, por valor de $168.303.232.238,00, atendiendo comunicación de la SNS 20243200100530271 del 21 de marzo de 2024, allegada a la ADRES en correo electrónico de la misma fecha. El 26 de marzo de 2024, se aplicó giro a favor de la EPS Emssanar, por valor de $14.572.066.485,00, atendiendo comunicación de la SNS  20243200100530281 del 21 de marzo de 2024, allegada a la ADRES en correo electrónico de la misma fecha. El 11 de abril de 2024, se aplicó giro a favor de la EPS Emssanar, por valor de $5.163.990.283,00, atendiendo comunicación de la SNS  20243200100683571 del 9 de abril de 2024, allegada a la ADRES en correo electrónico de la misma fecha.El 12 de abril de 2024, se aplicó giro a IPS, por valor de $17.892.865.278,00, atendiendo comunicación de la SNS 20243200100692741 del 09 de abril de 2024, allegada a la ADRES en correo electrónico del 10 de abril de 2024.  El 22 de abril de 2024, se aplicó giro a favor de la EPS Emssanar, por valor de $638.014.425,00, atendiendo comunicación de la SNS  20243200100749771 del 15 de abril de 2024, allegada a la ADRES en correo electrónico de la misma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</si>
</sst>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CC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3" fillId="2" borderId="0" xfId="0" applyFont="1" applyFill="1"/>
    <xf numFmtId="43" fontId="3" fillId="2" borderId="0" xfId="1" applyFont="1" applyFill="1"/>
    <xf numFmtId="4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5" fillId="0" borderId="0" xfId="0" applyFont="1"/>
    <xf numFmtId="4" fontId="6" fillId="3" borderId="1" xfId="0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wrapText="1"/>
    </xf>
    <xf numFmtId="43" fontId="3" fillId="0" borderId="0" xfId="1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3" fontId="6" fillId="0" borderId="0" xfId="2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43" fontId="4" fillId="0" borderId="0" xfId="0" applyNumberFormat="1" applyFont="1"/>
    <xf numFmtId="49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43" fontId="4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43" fontId="6" fillId="3" borderId="6" xfId="1" applyFont="1" applyFill="1" applyBorder="1" applyAlignment="1">
      <alignment horizontal="center" vertical="center" wrapText="1"/>
    </xf>
  </cellXfs>
  <cellStyles count="3">
    <cellStyle name="Millares" xfId="1" builtinId="3"/>
    <cellStyle name="Millares 9" xfId="2" xr:uid="{53B66E1E-C0A5-4C79-8CFF-9113CA9AF283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427710</xdr:colOff>
      <xdr:row>1</xdr:row>
      <xdr:rowOff>123825</xdr:rowOff>
    </xdr:from>
    <xdr:to>
      <xdr:col>2</xdr:col>
      <xdr:colOff>95250</xdr:colOff>
      <xdr:row>4</xdr:row>
      <xdr:rowOff>57939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99DFD5-7441-4A21-9BFC-B4B746D45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10" y="314325"/>
          <a:ext cx="2048790" cy="505614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1</xdr:row>
      <xdr:rowOff>78745</xdr:rowOff>
    </xdr:from>
    <xdr:to>
      <xdr:col>15</xdr:col>
      <xdr:colOff>981075</xdr:colOff>
      <xdr:row>5</xdr:row>
      <xdr:rowOff>50170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715F5-BD31-4F80-85DD-60550F85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5878175" y="269245"/>
          <a:ext cx="2095500" cy="73342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B022-F249-4AE4-ABB1-95DE4BFEBD97}">
  <dimension ref="A1:AJ51"/>
  <sheetViews>
    <sheetView showGridLines="0" tabSelected="1" zoomScaleNormal="100" workbookViewId="0">
      <selection activeCell="A10" sqref="A10:A11"/>
    </sheetView>
  </sheetViews>
  <sheetFormatPr baseColWidth="10" defaultColWidth="11.42578125" defaultRowHeight="15" customHeight="1" x14ac:dyDescent="0.2"/>
  <cols>
    <col min="1" max="1" width="7.42578125" style="1" customWidth="1"/>
    <col min="2" max="2" width="28.28515625" style="1" bestFit="1" customWidth="1"/>
    <col min="3" max="3" width="20.7109375" style="1" bestFit="1" customWidth="1"/>
    <col min="4" max="4" width="19" style="1" bestFit="1" customWidth="1"/>
    <col min="5" max="5" width="21.140625" style="1" bestFit="1" customWidth="1"/>
    <col min="6" max="6" width="24" style="1" bestFit="1" customWidth="1"/>
    <col min="7" max="7" width="18.140625" style="1" bestFit="1" customWidth="1"/>
    <col min="8" max="8" width="18.140625" style="1" customWidth="1"/>
    <col min="9" max="9" width="20.28515625" style="1" bestFit="1" customWidth="1"/>
    <col min="10" max="10" width="18.28515625" style="1" bestFit="1" customWidth="1"/>
    <col min="11" max="11" width="18.28515625" style="1" customWidth="1"/>
    <col min="12" max="12" width="20.42578125" style="1" bestFit="1" customWidth="1"/>
    <col min="13" max="14" width="20.42578125" style="1" customWidth="1"/>
    <col min="15" max="15" width="20.7109375" style="1" bestFit="1" customWidth="1"/>
    <col min="16" max="16" width="72.7109375" style="1" customWidth="1"/>
    <col min="17" max="17" width="18" style="1" bestFit="1" customWidth="1"/>
    <col min="18" max="36" width="11.42578125" style="1"/>
    <col min="37" max="37" width="11.42578125" style="1" customWidth="1"/>
    <col min="38" max="16384" width="11.42578125" style="1"/>
  </cols>
  <sheetData>
    <row r="1" spans="1:36" ht="1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6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"/>
      <c r="N2" s="6"/>
      <c r="O2" s="6"/>
    </row>
    <row r="3" spans="1:36" ht="15" customHeight="1" x14ac:dyDescent="0.2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</row>
    <row r="4" spans="1:36" ht="1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6"/>
      <c r="N4" s="6"/>
      <c r="O4" s="6"/>
    </row>
    <row r="5" spans="1:36" ht="1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36" s="10" customFormat="1" ht="27" customHeight="1" x14ac:dyDescent="0.2">
      <c r="A6" s="31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36" ht="15" customHeight="1" x14ac:dyDescent="0.2">
      <c r="A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36" s="15" customFormat="1" ht="15" customHeight="1" x14ac:dyDescent="0.2">
      <c r="A8" s="7" t="s">
        <v>73</v>
      </c>
      <c r="B8" s="11"/>
      <c r="C8" s="12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0"/>
    </row>
    <row r="9" spans="1:36" s="15" customFormat="1" ht="15" customHeight="1" x14ac:dyDescent="0.2">
      <c r="A9" s="7"/>
      <c r="B9" s="11"/>
      <c r="C9" s="12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0"/>
    </row>
    <row r="10" spans="1:36" s="10" customFormat="1" ht="21.75" customHeight="1" x14ac:dyDescent="0.2">
      <c r="A10" s="32" t="s">
        <v>59</v>
      </c>
      <c r="B10" s="30" t="s">
        <v>60</v>
      </c>
      <c r="C10" s="34" t="s">
        <v>61</v>
      </c>
      <c r="D10" s="34"/>
      <c r="E10" s="34"/>
      <c r="F10" s="35" t="s">
        <v>62</v>
      </c>
      <c r="G10" s="36"/>
      <c r="H10" s="36"/>
      <c r="I10" s="36"/>
      <c r="J10" s="36"/>
      <c r="K10" s="36"/>
      <c r="L10" s="36"/>
      <c r="M10" s="36"/>
      <c r="N10" s="36"/>
      <c r="O10" s="37"/>
      <c r="P10" s="30" t="s">
        <v>31</v>
      </c>
    </row>
    <row r="11" spans="1:36" s="10" customFormat="1" ht="40.5" customHeight="1" x14ac:dyDescent="0.2">
      <c r="A11" s="33"/>
      <c r="B11" s="30"/>
      <c r="C11" s="9" t="s">
        <v>63</v>
      </c>
      <c r="D11" s="9" t="s">
        <v>64</v>
      </c>
      <c r="E11" s="9" t="s">
        <v>65</v>
      </c>
      <c r="F11" s="9" t="s">
        <v>66</v>
      </c>
      <c r="G11" s="9" t="s">
        <v>67</v>
      </c>
      <c r="H11" s="9" t="s">
        <v>74</v>
      </c>
      <c r="I11" s="9" t="s">
        <v>68</v>
      </c>
      <c r="J11" s="9" t="s">
        <v>69</v>
      </c>
      <c r="K11" s="9" t="s">
        <v>75</v>
      </c>
      <c r="L11" s="9" t="s">
        <v>70</v>
      </c>
      <c r="M11" s="9" t="s">
        <v>76</v>
      </c>
      <c r="N11" s="9" t="s">
        <v>77</v>
      </c>
      <c r="O11" s="9" t="s">
        <v>71</v>
      </c>
      <c r="P11" s="30"/>
    </row>
    <row r="12" spans="1:36" s="10" customFormat="1" ht="11.25" x14ac:dyDescent="0.2">
      <c r="A12" s="16" t="s">
        <v>0</v>
      </c>
      <c r="B12" s="16" t="s">
        <v>32</v>
      </c>
      <c r="C12" s="17">
        <v>30810011207.960033</v>
      </c>
      <c r="D12" s="17">
        <v>684085601.28999913</v>
      </c>
      <c r="E12" s="17">
        <v>30125925606.669968</v>
      </c>
      <c r="F12" s="17">
        <v>30122564026.290001</v>
      </c>
      <c r="G12" s="17">
        <v>145300796.13999999</v>
      </c>
      <c r="H12" s="17">
        <v>0</v>
      </c>
      <c r="I12" s="17">
        <v>0</v>
      </c>
      <c r="J12" s="17">
        <v>0</v>
      </c>
      <c r="K12" s="17">
        <v>0</v>
      </c>
      <c r="L12" s="17">
        <v>18794668196</v>
      </c>
      <c r="M12" s="17"/>
      <c r="N12" s="17"/>
      <c r="O12" s="17">
        <v>11182595034.15</v>
      </c>
      <c r="P12" s="17"/>
      <c r="Q12" s="19"/>
      <c r="AE12" s="20"/>
      <c r="AF12" s="20"/>
      <c r="AG12" s="20"/>
      <c r="AH12" s="20"/>
      <c r="AI12" s="20"/>
      <c r="AJ12" s="20"/>
    </row>
    <row r="13" spans="1:36" s="10" customFormat="1" ht="11.25" x14ac:dyDescent="0.2">
      <c r="A13" s="16" t="s">
        <v>1</v>
      </c>
      <c r="B13" s="16" t="s">
        <v>33</v>
      </c>
      <c r="C13" s="17">
        <v>28362944942.67997</v>
      </c>
      <c r="D13" s="17">
        <v>326737018.45999998</v>
      </c>
      <c r="E13" s="17">
        <v>28036207924.21999</v>
      </c>
      <c r="F13" s="17">
        <v>27774162632.509998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22671341710</v>
      </c>
      <c r="M13" s="17"/>
      <c r="N13" s="17"/>
      <c r="O13" s="17">
        <v>5102820922.5100002</v>
      </c>
      <c r="P13" s="17"/>
      <c r="Q13" s="19"/>
      <c r="AE13" s="20"/>
      <c r="AF13" s="20"/>
      <c r="AG13" s="20"/>
      <c r="AH13" s="20"/>
      <c r="AI13" s="20"/>
      <c r="AJ13" s="20"/>
    </row>
    <row r="14" spans="1:36" s="10" customFormat="1" ht="11.25" x14ac:dyDescent="0.2">
      <c r="A14" s="16" t="s">
        <v>2</v>
      </c>
      <c r="B14" s="16" t="s">
        <v>34</v>
      </c>
      <c r="C14" s="17">
        <v>170206391156.85056</v>
      </c>
      <c r="D14" s="17">
        <v>4573965569.0999908</v>
      </c>
      <c r="E14" s="17">
        <v>165632425587.74982</v>
      </c>
      <c r="F14" s="17">
        <v>165521230741.37</v>
      </c>
      <c r="G14" s="17">
        <v>290532387.25999999</v>
      </c>
      <c r="H14" s="17">
        <v>0</v>
      </c>
      <c r="I14" s="17">
        <v>0</v>
      </c>
      <c r="J14" s="17">
        <v>0</v>
      </c>
      <c r="K14" s="17">
        <v>0</v>
      </c>
      <c r="L14" s="17">
        <v>123465397509</v>
      </c>
      <c r="M14" s="17"/>
      <c r="N14" s="17"/>
      <c r="O14" s="17">
        <v>41765300845.110001</v>
      </c>
      <c r="P14" s="17"/>
      <c r="Q14" s="19"/>
      <c r="AE14" s="20"/>
      <c r="AF14" s="20"/>
      <c r="AG14" s="20"/>
      <c r="AH14" s="20"/>
      <c r="AI14" s="20"/>
      <c r="AJ14" s="20"/>
    </row>
    <row r="15" spans="1:36" s="10" customFormat="1" ht="11.25" x14ac:dyDescent="0.2">
      <c r="A15" s="16" t="s">
        <v>3</v>
      </c>
      <c r="B15" s="16" t="s">
        <v>35</v>
      </c>
      <c r="C15" s="17">
        <v>18238362521.960007</v>
      </c>
      <c r="D15" s="17">
        <v>384469532.35000008</v>
      </c>
      <c r="E15" s="17">
        <v>17853892989.610012</v>
      </c>
      <c r="F15" s="17">
        <v>17730834415.330002</v>
      </c>
      <c r="G15" s="17">
        <v>805542500.88</v>
      </c>
      <c r="H15" s="17">
        <v>0</v>
      </c>
      <c r="I15" s="17">
        <v>0</v>
      </c>
      <c r="J15" s="17">
        <v>0</v>
      </c>
      <c r="K15" s="17">
        <v>0</v>
      </c>
      <c r="L15" s="17">
        <v>13351022590</v>
      </c>
      <c r="M15" s="17"/>
      <c r="N15" s="17"/>
      <c r="O15" s="17">
        <v>3574269324.4499998</v>
      </c>
      <c r="P15" s="17"/>
      <c r="Q15" s="19"/>
      <c r="AE15" s="20"/>
      <c r="AF15" s="20"/>
      <c r="AG15" s="20"/>
      <c r="AH15" s="20"/>
      <c r="AI15" s="20"/>
      <c r="AJ15" s="20"/>
    </row>
    <row r="16" spans="1:36" s="10" customFormat="1" ht="11.25" x14ac:dyDescent="0.2">
      <c r="A16" s="16" t="s">
        <v>4</v>
      </c>
      <c r="B16" s="16" t="s">
        <v>36</v>
      </c>
      <c r="C16" s="17">
        <v>20933620675.909988</v>
      </c>
      <c r="D16" s="17">
        <v>630568619.90999925</v>
      </c>
      <c r="E16" s="17">
        <v>20303052055.999989</v>
      </c>
      <c r="F16" s="17">
        <v>20303052056</v>
      </c>
      <c r="G16" s="17">
        <v>1328267.04</v>
      </c>
      <c r="H16" s="17">
        <v>0</v>
      </c>
      <c r="I16" s="17">
        <v>0</v>
      </c>
      <c r="J16" s="17">
        <v>0</v>
      </c>
      <c r="K16" s="17">
        <v>0</v>
      </c>
      <c r="L16" s="17">
        <v>17004379321</v>
      </c>
      <c r="M16" s="17"/>
      <c r="N16" s="17"/>
      <c r="O16" s="17">
        <v>3297344467.96</v>
      </c>
      <c r="P16" s="17"/>
      <c r="Q16" s="19"/>
      <c r="AE16" s="20"/>
      <c r="AF16" s="20"/>
      <c r="AG16" s="20"/>
      <c r="AH16" s="20"/>
      <c r="AI16" s="20"/>
      <c r="AJ16" s="20"/>
    </row>
    <row r="17" spans="1:36" s="27" customFormat="1" ht="78.75" x14ac:dyDescent="0.2">
      <c r="A17" s="23" t="s">
        <v>5</v>
      </c>
      <c r="B17" s="23" t="s">
        <v>37</v>
      </c>
      <c r="C17" s="24">
        <v>29673025884.17001</v>
      </c>
      <c r="D17" s="24">
        <v>736626245.98000038</v>
      </c>
      <c r="E17" s="24">
        <v>28936399638.190014</v>
      </c>
      <c r="F17" s="24">
        <v>28925268440.73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24818702645</v>
      </c>
      <c r="N17" s="21" t="s">
        <v>80</v>
      </c>
      <c r="O17" s="24">
        <f>28925268440.73-M17</f>
        <v>4106565795.7299995</v>
      </c>
      <c r="P17" s="25" t="s">
        <v>81</v>
      </c>
      <c r="Q17" s="26"/>
      <c r="AE17" s="28"/>
      <c r="AF17" s="28"/>
      <c r="AG17" s="28"/>
      <c r="AH17" s="28"/>
      <c r="AI17" s="28"/>
      <c r="AJ17" s="28"/>
    </row>
    <row r="18" spans="1:36" s="10" customFormat="1" ht="11.25" x14ac:dyDescent="0.2">
      <c r="A18" s="16" t="s">
        <v>6</v>
      </c>
      <c r="B18" s="16" t="s">
        <v>38</v>
      </c>
      <c r="C18" s="17">
        <v>70086731034.069916</v>
      </c>
      <c r="D18" s="17">
        <v>1392922119.3100016</v>
      </c>
      <c r="E18" s="17">
        <v>68693808914.759964</v>
      </c>
      <c r="F18" s="17">
        <v>68693776818.730003</v>
      </c>
      <c r="G18" s="17">
        <v>155770184.16999999</v>
      </c>
      <c r="H18" s="17">
        <v>0</v>
      </c>
      <c r="I18" s="17">
        <v>0</v>
      </c>
      <c r="J18" s="17">
        <v>0</v>
      </c>
      <c r="K18" s="17">
        <v>0</v>
      </c>
      <c r="L18" s="17">
        <v>32888328585</v>
      </c>
      <c r="M18" s="17"/>
      <c r="N18" s="17"/>
      <c r="O18" s="17">
        <v>35649678049.559998</v>
      </c>
      <c r="P18" s="17"/>
      <c r="Q18" s="19"/>
      <c r="AE18" s="20"/>
      <c r="AF18" s="20"/>
      <c r="AG18" s="20"/>
      <c r="AH18" s="20"/>
      <c r="AI18" s="20"/>
      <c r="AJ18" s="20"/>
    </row>
    <row r="19" spans="1:36" s="10" customFormat="1" ht="11.25" x14ac:dyDescent="0.2">
      <c r="A19" s="16" t="s">
        <v>7</v>
      </c>
      <c r="B19" s="16" t="s">
        <v>39</v>
      </c>
      <c r="C19" s="17">
        <v>33703480102.920002</v>
      </c>
      <c r="D19" s="17">
        <v>695527157.53000069</v>
      </c>
      <c r="E19" s="17">
        <v>33007952945.389992</v>
      </c>
      <c r="F19" s="17">
        <v>32988460788.939999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2034782630</v>
      </c>
      <c r="M19" s="17"/>
      <c r="N19" s="17"/>
      <c r="O19" s="17">
        <v>30953678158.939999</v>
      </c>
      <c r="P19" s="17"/>
      <c r="Q19" s="19"/>
      <c r="AE19" s="20"/>
      <c r="AF19" s="20"/>
      <c r="AG19" s="20"/>
      <c r="AH19" s="20"/>
      <c r="AI19" s="20"/>
      <c r="AJ19" s="20"/>
    </row>
    <row r="20" spans="1:36" s="10" customFormat="1" ht="11.25" x14ac:dyDescent="0.2">
      <c r="A20" s="16" t="s">
        <v>8</v>
      </c>
      <c r="B20" s="16" t="s">
        <v>40</v>
      </c>
      <c r="C20" s="17">
        <v>48442143152.48999</v>
      </c>
      <c r="D20" s="17">
        <v>920207523.65999985</v>
      </c>
      <c r="E20" s="17">
        <v>47521935628.829994</v>
      </c>
      <c r="F20" s="17">
        <v>47518457499.230003</v>
      </c>
      <c r="G20" s="17">
        <v>2175100.44</v>
      </c>
      <c r="H20" s="17">
        <v>0</v>
      </c>
      <c r="I20" s="17">
        <v>0</v>
      </c>
      <c r="J20" s="17">
        <v>0</v>
      </c>
      <c r="K20" s="17">
        <v>0</v>
      </c>
      <c r="L20" s="17">
        <v>31844910428</v>
      </c>
      <c r="M20" s="17"/>
      <c r="N20" s="17"/>
      <c r="O20" s="17">
        <v>15671371970.790001</v>
      </c>
      <c r="P20" s="17"/>
      <c r="Q20" s="19"/>
      <c r="AE20" s="20"/>
      <c r="AF20" s="20"/>
      <c r="AG20" s="20"/>
      <c r="AH20" s="20"/>
      <c r="AI20" s="20"/>
      <c r="AJ20" s="20"/>
    </row>
    <row r="21" spans="1:36" s="10" customFormat="1" ht="11.25" x14ac:dyDescent="0.2">
      <c r="A21" s="16" t="s">
        <v>9</v>
      </c>
      <c r="B21" s="16" t="s">
        <v>41</v>
      </c>
      <c r="C21" s="17">
        <v>14211974497.899986</v>
      </c>
      <c r="D21" s="17">
        <v>338711469.49000013</v>
      </c>
      <c r="E21" s="17">
        <v>13873263028.409996</v>
      </c>
      <c r="F21" s="17">
        <v>13873263028.41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12769176488</v>
      </c>
      <c r="M21" s="17"/>
      <c r="N21" s="17"/>
      <c r="O21" s="17">
        <v>1104086540.4100001</v>
      </c>
      <c r="P21" s="17"/>
      <c r="Q21" s="19"/>
      <c r="AE21" s="20"/>
      <c r="AF21" s="20"/>
      <c r="AG21" s="20"/>
      <c r="AH21" s="20"/>
      <c r="AI21" s="20"/>
      <c r="AJ21" s="20"/>
    </row>
    <row r="22" spans="1:36" s="10" customFormat="1" ht="11.25" x14ac:dyDescent="0.2">
      <c r="A22" s="16" t="s">
        <v>10</v>
      </c>
      <c r="B22" s="16" t="s">
        <v>42</v>
      </c>
      <c r="C22" s="17">
        <v>1158942871.0099998</v>
      </c>
      <c r="D22" s="17">
        <v>18352600.440000001</v>
      </c>
      <c r="E22" s="17">
        <v>1140590270.5699999</v>
      </c>
      <c r="F22" s="17">
        <v>1140590270.5699999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151720825</v>
      </c>
      <c r="M22" s="17"/>
      <c r="N22" s="17"/>
      <c r="O22" s="17">
        <v>988869445.57000005</v>
      </c>
      <c r="P22" s="17"/>
      <c r="Q22" s="19"/>
      <c r="AE22" s="20"/>
      <c r="AF22" s="20"/>
      <c r="AG22" s="20"/>
      <c r="AH22" s="20"/>
      <c r="AI22" s="20"/>
      <c r="AJ22" s="20"/>
    </row>
    <row r="23" spans="1:36" s="10" customFormat="1" ht="11.25" x14ac:dyDescent="0.2">
      <c r="A23" s="16" t="s">
        <v>11</v>
      </c>
      <c r="B23" s="16" t="s">
        <v>43</v>
      </c>
      <c r="C23" s="17">
        <v>187537393623.7598</v>
      </c>
      <c r="D23" s="17">
        <v>7896576517.2800322</v>
      </c>
      <c r="E23" s="17">
        <v>179640817106.47992</v>
      </c>
      <c r="F23" s="17">
        <v>179581299769.25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107503066574</v>
      </c>
      <c r="M23" s="17"/>
      <c r="N23" s="17"/>
      <c r="O23" s="17">
        <v>72078233195.25</v>
      </c>
      <c r="P23" s="17"/>
      <c r="Q23" s="19"/>
      <c r="AE23" s="20"/>
      <c r="AF23" s="20"/>
      <c r="AG23" s="20"/>
      <c r="AH23" s="20"/>
      <c r="AI23" s="20"/>
      <c r="AJ23" s="20"/>
    </row>
    <row r="24" spans="1:36" s="10" customFormat="1" ht="11.25" x14ac:dyDescent="0.2">
      <c r="A24" s="16" t="s">
        <v>12</v>
      </c>
      <c r="B24" s="16" t="s">
        <v>44</v>
      </c>
      <c r="C24" s="17">
        <v>187420693937.99045</v>
      </c>
      <c r="D24" s="17">
        <v>7437530260.2600136</v>
      </c>
      <c r="E24" s="17">
        <v>179983163677.73004</v>
      </c>
      <c r="F24" s="17">
        <v>179894409388.28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66924875156</v>
      </c>
      <c r="M24" s="17"/>
      <c r="N24" s="17"/>
      <c r="O24" s="17">
        <v>112969534232.28</v>
      </c>
      <c r="P24" s="17"/>
      <c r="Q24" s="19"/>
      <c r="AE24" s="20"/>
      <c r="AF24" s="20"/>
      <c r="AG24" s="20"/>
      <c r="AH24" s="20"/>
      <c r="AI24" s="20"/>
      <c r="AJ24" s="20"/>
    </row>
    <row r="25" spans="1:36" s="10" customFormat="1" ht="11.25" x14ac:dyDescent="0.2">
      <c r="A25" s="16" t="s">
        <v>13</v>
      </c>
      <c r="B25" s="16" t="s">
        <v>45</v>
      </c>
      <c r="C25" s="17">
        <v>49371154278.819916</v>
      </c>
      <c r="D25" s="17">
        <v>1933844776.02</v>
      </c>
      <c r="E25" s="17">
        <v>47437309502.800018</v>
      </c>
      <c r="F25" s="17">
        <v>47402893788.440002</v>
      </c>
      <c r="G25" s="17">
        <v>268337066.83000001</v>
      </c>
      <c r="H25" s="17">
        <v>0</v>
      </c>
      <c r="I25" s="17">
        <v>0</v>
      </c>
      <c r="J25" s="17">
        <v>0</v>
      </c>
      <c r="K25" s="17">
        <v>0</v>
      </c>
      <c r="L25" s="17">
        <v>8209987656</v>
      </c>
      <c r="M25" s="17"/>
      <c r="N25" s="17"/>
      <c r="O25" s="17">
        <v>38924569065.610001</v>
      </c>
      <c r="P25" s="17"/>
      <c r="Q25" s="19"/>
      <c r="AE25" s="20"/>
      <c r="AF25" s="20"/>
      <c r="AG25" s="20"/>
      <c r="AH25" s="20"/>
      <c r="AI25" s="20"/>
      <c r="AJ25" s="20"/>
    </row>
    <row r="26" spans="1:36" s="10" customFormat="1" ht="11.25" x14ac:dyDescent="0.2">
      <c r="A26" s="16" t="s">
        <v>14</v>
      </c>
      <c r="B26" s="16" t="s">
        <v>46</v>
      </c>
      <c r="C26" s="17">
        <v>108698540508.19983</v>
      </c>
      <c r="D26" s="17">
        <v>7303502696.3899927</v>
      </c>
      <c r="E26" s="17">
        <v>101395037811.80997</v>
      </c>
      <c r="F26" s="17">
        <v>101373261692.28999</v>
      </c>
      <c r="G26" s="17">
        <v>874901.08</v>
      </c>
      <c r="H26" s="17">
        <v>0</v>
      </c>
      <c r="I26" s="17">
        <v>0</v>
      </c>
      <c r="J26" s="17">
        <v>0</v>
      </c>
      <c r="K26" s="17">
        <v>0</v>
      </c>
      <c r="L26" s="17">
        <v>49079895972</v>
      </c>
      <c r="M26" s="17"/>
      <c r="N26" s="17"/>
      <c r="O26" s="17">
        <v>52292490819.209999</v>
      </c>
      <c r="P26" s="17"/>
      <c r="Q26" s="19"/>
      <c r="AE26" s="20"/>
      <c r="AF26" s="20"/>
      <c r="AG26" s="20"/>
      <c r="AH26" s="20"/>
      <c r="AI26" s="20"/>
      <c r="AJ26" s="20"/>
    </row>
    <row r="27" spans="1:36" s="10" customFormat="1" ht="11.25" x14ac:dyDescent="0.2">
      <c r="A27" s="16" t="s">
        <v>15</v>
      </c>
      <c r="B27" s="16" t="s">
        <v>47</v>
      </c>
      <c r="C27" s="17">
        <v>9394475592.6699963</v>
      </c>
      <c r="D27" s="17">
        <v>294889543.93000001</v>
      </c>
      <c r="E27" s="17">
        <v>9099586048.7399998</v>
      </c>
      <c r="F27" s="17">
        <v>9087507163.5900002</v>
      </c>
      <c r="G27" s="17">
        <v>95859141.969999999</v>
      </c>
      <c r="H27" s="17">
        <v>0</v>
      </c>
      <c r="I27" s="17">
        <v>0</v>
      </c>
      <c r="J27" s="17">
        <v>0</v>
      </c>
      <c r="K27" s="17">
        <v>0</v>
      </c>
      <c r="L27" s="17">
        <v>5452644767</v>
      </c>
      <c r="M27" s="17"/>
      <c r="N27" s="17"/>
      <c r="O27" s="17">
        <v>3539003254.6199999</v>
      </c>
      <c r="P27" s="17"/>
      <c r="Q27" s="19"/>
      <c r="AE27" s="20"/>
      <c r="AF27" s="20"/>
      <c r="AG27" s="20"/>
      <c r="AH27" s="20"/>
      <c r="AI27" s="20"/>
      <c r="AJ27" s="20"/>
    </row>
    <row r="28" spans="1:36" s="10" customFormat="1" ht="11.25" x14ac:dyDescent="0.2">
      <c r="A28" s="16" t="s">
        <v>16</v>
      </c>
      <c r="B28" s="16" t="s">
        <v>48</v>
      </c>
      <c r="C28" s="17">
        <v>121847932610.44011</v>
      </c>
      <c r="D28" s="17">
        <v>7731257410.489996</v>
      </c>
      <c r="E28" s="17">
        <v>114116675199.95001</v>
      </c>
      <c r="F28" s="17">
        <v>114099945598.58</v>
      </c>
      <c r="G28" s="17">
        <v>121021663.47</v>
      </c>
      <c r="H28" s="17">
        <v>0</v>
      </c>
      <c r="I28" s="17">
        <v>0</v>
      </c>
      <c r="J28" s="17">
        <v>0</v>
      </c>
      <c r="K28" s="17">
        <v>0</v>
      </c>
      <c r="L28" s="17">
        <v>94528801870</v>
      </c>
      <c r="M28" s="17"/>
      <c r="N28" s="17"/>
      <c r="O28" s="17">
        <v>19450122065.110001</v>
      </c>
      <c r="P28" s="17"/>
      <c r="Q28" s="19"/>
      <c r="AE28" s="20"/>
      <c r="AF28" s="20"/>
      <c r="AG28" s="20"/>
      <c r="AH28" s="20"/>
      <c r="AI28" s="20"/>
      <c r="AJ28" s="20"/>
    </row>
    <row r="29" spans="1:36" s="10" customFormat="1" ht="11.25" x14ac:dyDescent="0.2">
      <c r="A29" s="16" t="s">
        <v>17</v>
      </c>
      <c r="B29" s="16" t="s">
        <v>49</v>
      </c>
      <c r="C29" s="17">
        <v>21884168430.529945</v>
      </c>
      <c r="D29" s="17">
        <v>1410856037.3999956</v>
      </c>
      <c r="E29" s="17">
        <v>20473312393.129978</v>
      </c>
      <c r="F29" s="17">
        <v>20457755996.310001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13997501855</v>
      </c>
      <c r="M29" s="17"/>
      <c r="N29" s="17"/>
      <c r="O29" s="17">
        <v>6460254141.3100004</v>
      </c>
      <c r="P29" s="17"/>
      <c r="Q29" s="19"/>
      <c r="AE29" s="20"/>
      <c r="AF29" s="20"/>
      <c r="AG29" s="20"/>
      <c r="AH29" s="20"/>
      <c r="AI29" s="20"/>
      <c r="AJ29" s="20"/>
    </row>
    <row r="30" spans="1:36" s="10" customFormat="1" ht="11.25" x14ac:dyDescent="0.2">
      <c r="A30" s="16" t="s">
        <v>18</v>
      </c>
      <c r="B30" s="16" t="s">
        <v>50</v>
      </c>
      <c r="C30" s="17">
        <v>168275546821.62067</v>
      </c>
      <c r="D30" s="17">
        <v>7639873821.0999956</v>
      </c>
      <c r="E30" s="17">
        <v>160635673000.52045</v>
      </c>
      <c r="F30" s="17">
        <v>160633285506.76001</v>
      </c>
      <c r="G30" s="17">
        <v>0</v>
      </c>
      <c r="H30" s="17">
        <v>0</v>
      </c>
      <c r="I30" s="17">
        <v>0</v>
      </c>
      <c r="J30" s="17">
        <v>0</v>
      </c>
      <c r="K30" s="17">
        <v>76649927</v>
      </c>
      <c r="L30" s="17">
        <v>92615113016</v>
      </c>
      <c r="M30" s="17"/>
      <c r="N30" s="17"/>
      <c r="O30" s="17">
        <v>67941522563.760002</v>
      </c>
      <c r="P30" s="17"/>
      <c r="Q30" s="19"/>
      <c r="AE30" s="20"/>
      <c r="AF30" s="20"/>
      <c r="AG30" s="20"/>
      <c r="AH30" s="20"/>
      <c r="AI30" s="20"/>
      <c r="AJ30" s="20"/>
    </row>
    <row r="31" spans="1:36" s="10" customFormat="1" ht="11.25" x14ac:dyDescent="0.2">
      <c r="A31" s="16" t="s">
        <v>19</v>
      </c>
      <c r="B31" s="16" t="s">
        <v>51</v>
      </c>
      <c r="C31" s="17">
        <v>168560258157.73145</v>
      </c>
      <c r="D31" s="17">
        <v>11784559260.090103</v>
      </c>
      <c r="E31" s="17">
        <v>156775698897.63983</v>
      </c>
      <c r="F31" s="17">
        <v>156703095427.16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20874868357</v>
      </c>
      <c r="M31" s="17"/>
      <c r="N31" s="17"/>
      <c r="O31" s="17">
        <v>135828227070.16</v>
      </c>
      <c r="P31" s="17"/>
      <c r="Q31" s="19"/>
      <c r="AE31" s="20"/>
      <c r="AF31" s="20"/>
      <c r="AG31" s="20"/>
      <c r="AH31" s="20"/>
      <c r="AI31" s="20"/>
      <c r="AJ31" s="20"/>
    </row>
    <row r="32" spans="1:36" s="10" customFormat="1" ht="11.25" x14ac:dyDescent="0.2">
      <c r="A32" s="16" t="s">
        <v>20</v>
      </c>
      <c r="B32" s="16" t="s">
        <v>52</v>
      </c>
      <c r="C32" s="17">
        <v>221178667049.40088</v>
      </c>
      <c r="D32" s="17">
        <v>4589064676.3300114</v>
      </c>
      <c r="E32" s="17">
        <v>216589602373.07108</v>
      </c>
      <c r="F32" s="17">
        <v>216570185617.29001</v>
      </c>
      <c r="G32" s="17">
        <v>784373742.13999999</v>
      </c>
      <c r="H32" s="17">
        <v>0</v>
      </c>
      <c r="I32" s="17">
        <v>0</v>
      </c>
      <c r="J32" s="17">
        <v>0</v>
      </c>
      <c r="K32" s="17">
        <v>0</v>
      </c>
      <c r="L32" s="17">
        <v>177296615389</v>
      </c>
      <c r="M32" s="17"/>
      <c r="N32" s="17"/>
      <c r="O32" s="17">
        <v>38489196486.150002</v>
      </c>
      <c r="P32" s="17"/>
      <c r="Q32" s="19"/>
      <c r="AE32" s="20"/>
      <c r="AF32" s="20"/>
      <c r="AG32" s="20"/>
      <c r="AH32" s="20"/>
      <c r="AI32" s="20"/>
      <c r="AJ32" s="20"/>
    </row>
    <row r="33" spans="1:36" s="10" customFormat="1" ht="11.25" x14ac:dyDescent="0.2">
      <c r="A33" s="16" t="s">
        <v>21</v>
      </c>
      <c r="B33" s="16" t="s">
        <v>51</v>
      </c>
      <c r="C33" s="17">
        <v>648720290548.07922</v>
      </c>
      <c r="D33" s="17">
        <v>23177411103.450092</v>
      </c>
      <c r="E33" s="17">
        <v>625542879444.62549</v>
      </c>
      <c r="F33" s="17">
        <v>625231543805.28003</v>
      </c>
      <c r="G33" s="17">
        <v>159888219.41999999</v>
      </c>
      <c r="H33" s="17">
        <v>0</v>
      </c>
      <c r="I33" s="17">
        <v>0</v>
      </c>
      <c r="J33" s="17">
        <v>0</v>
      </c>
      <c r="K33" s="17">
        <v>0</v>
      </c>
      <c r="L33" s="17">
        <v>280107615241</v>
      </c>
      <c r="M33" s="17"/>
      <c r="N33" s="17"/>
      <c r="O33" s="17">
        <v>344964040344.85999</v>
      </c>
      <c r="P33" s="17"/>
      <c r="Q33" s="19"/>
      <c r="AE33" s="20"/>
      <c r="AF33" s="20"/>
      <c r="AG33" s="20"/>
      <c r="AH33" s="20"/>
      <c r="AI33" s="20"/>
      <c r="AJ33" s="20"/>
    </row>
    <row r="34" spans="1:36" s="10" customFormat="1" ht="11.25" x14ac:dyDescent="0.2">
      <c r="A34" s="16" t="s">
        <v>22</v>
      </c>
      <c r="B34" s="16" t="s">
        <v>53</v>
      </c>
      <c r="C34" s="17">
        <v>3269627356.9900036</v>
      </c>
      <c r="D34" s="17">
        <v>223084643.35000017</v>
      </c>
      <c r="E34" s="17">
        <v>3046542713.6400056</v>
      </c>
      <c r="F34" s="17">
        <v>3040107162.21</v>
      </c>
      <c r="G34" s="17">
        <v>340454.47</v>
      </c>
      <c r="H34" s="17">
        <v>0</v>
      </c>
      <c r="I34" s="17">
        <v>0</v>
      </c>
      <c r="J34" s="17">
        <v>0</v>
      </c>
      <c r="K34" s="17">
        <v>0</v>
      </c>
      <c r="L34" s="17">
        <v>2624928782</v>
      </c>
      <c r="M34" s="17"/>
      <c r="N34" s="17"/>
      <c r="O34" s="17">
        <v>414837925.74000001</v>
      </c>
      <c r="P34" s="17"/>
      <c r="Q34" s="19"/>
      <c r="AE34" s="20"/>
      <c r="AF34" s="20"/>
      <c r="AG34" s="20"/>
      <c r="AH34" s="20"/>
      <c r="AI34" s="20"/>
      <c r="AJ34" s="20"/>
    </row>
    <row r="35" spans="1:36" s="10" customFormat="1" ht="11.25" x14ac:dyDescent="0.2">
      <c r="A35" s="16" t="s">
        <v>23</v>
      </c>
      <c r="B35" s="16" t="s">
        <v>54</v>
      </c>
      <c r="C35" s="17">
        <v>2666248922.420001</v>
      </c>
      <c r="D35" s="17">
        <v>139752586.98000002</v>
      </c>
      <c r="E35" s="17">
        <v>2526496335.4399996</v>
      </c>
      <c r="F35" s="17">
        <v>2526496335.4400001</v>
      </c>
      <c r="G35" s="17">
        <v>169131.9</v>
      </c>
      <c r="H35" s="17">
        <v>0</v>
      </c>
      <c r="I35" s="17">
        <v>0</v>
      </c>
      <c r="J35" s="17">
        <v>0</v>
      </c>
      <c r="K35" s="17">
        <v>0</v>
      </c>
      <c r="L35" s="17">
        <v>255575555</v>
      </c>
      <c r="M35" s="17"/>
      <c r="N35" s="17"/>
      <c r="O35" s="17">
        <v>2270751648.54</v>
      </c>
      <c r="P35" s="17"/>
      <c r="Q35" s="19"/>
      <c r="AE35" s="20"/>
      <c r="AF35" s="20"/>
      <c r="AG35" s="20"/>
      <c r="AH35" s="20"/>
      <c r="AI35" s="20"/>
      <c r="AJ35" s="20"/>
    </row>
    <row r="36" spans="1:36" s="10" customFormat="1" ht="11.25" x14ac:dyDescent="0.2">
      <c r="A36" s="16" t="s">
        <v>24</v>
      </c>
      <c r="B36" s="16" t="s">
        <v>55</v>
      </c>
      <c r="C36" s="17">
        <v>2372561.1</v>
      </c>
      <c r="D36" s="17">
        <v>0</v>
      </c>
      <c r="E36" s="17">
        <v>2372561.1</v>
      </c>
      <c r="F36" s="17">
        <v>2372561.1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>
        <v>2372561.1</v>
      </c>
      <c r="P36" s="17"/>
      <c r="Q36" s="19"/>
      <c r="AE36" s="20"/>
      <c r="AF36" s="20"/>
      <c r="AG36" s="20"/>
      <c r="AH36" s="20"/>
      <c r="AI36" s="20"/>
      <c r="AJ36" s="20"/>
    </row>
    <row r="37" spans="1:36" s="10" customFormat="1" ht="11.25" x14ac:dyDescent="0.2">
      <c r="A37" s="16" t="s">
        <v>25</v>
      </c>
      <c r="B37" s="16" t="s">
        <v>56</v>
      </c>
      <c r="C37" s="17">
        <v>3183314835.1900053</v>
      </c>
      <c r="D37" s="17">
        <v>288653691.42000014</v>
      </c>
      <c r="E37" s="17">
        <v>2894661143.7699995</v>
      </c>
      <c r="F37" s="17">
        <v>2893105203.6799998</v>
      </c>
      <c r="G37" s="17">
        <v>5010791.3600000003</v>
      </c>
      <c r="H37" s="17">
        <v>0</v>
      </c>
      <c r="I37" s="17">
        <v>0</v>
      </c>
      <c r="J37" s="17">
        <v>0</v>
      </c>
      <c r="K37" s="17">
        <v>0</v>
      </c>
      <c r="L37" s="17">
        <v>443634297</v>
      </c>
      <c r="M37" s="17"/>
      <c r="N37" s="17"/>
      <c r="O37" s="17">
        <v>2444460115.3200002</v>
      </c>
      <c r="P37" s="17"/>
      <c r="Q37" s="19"/>
      <c r="AE37" s="20"/>
      <c r="AF37" s="20"/>
      <c r="AG37" s="20"/>
      <c r="AH37" s="20"/>
      <c r="AI37" s="20"/>
      <c r="AJ37" s="20"/>
    </row>
    <row r="38" spans="1:36" s="10" customFormat="1" ht="11.25" x14ac:dyDescent="0.2">
      <c r="A38" s="16" t="s">
        <v>26</v>
      </c>
      <c r="B38" s="16" t="s">
        <v>53</v>
      </c>
      <c r="C38" s="17">
        <v>396886283692.27039</v>
      </c>
      <c r="D38" s="17">
        <v>7117111560.1799908</v>
      </c>
      <c r="E38" s="17">
        <v>389769172132.08856</v>
      </c>
      <c r="F38" s="17">
        <v>389434381780.14001</v>
      </c>
      <c r="G38" s="17">
        <v>876693803.84000003</v>
      </c>
      <c r="H38" s="17">
        <v>0</v>
      </c>
      <c r="I38" s="17">
        <v>0</v>
      </c>
      <c r="J38" s="17">
        <v>5310392949.1199999</v>
      </c>
      <c r="K38" s="17">
        <v>0</v>
      </c>
      <c r="L38" s="17">
        <v>192010784296</v>
      </c>
      <c r="M38" s="17"/>
      <c r="N38" s="17"/>
      <c r="O38" s="17">
        <v>191236510731.17999</v>
      </c>
      <c r="P38" s="17"/>
      <c r="Q38" s="19"/>
      <c r="AE38" s="20"/>
      <c r="AF38" s="20"/>
      <c r="AG38" s="20"/>
      <c r="AH38" s="20"/>
      <c r="AI38" s="20"/>
      <c r="AJ38" s="20"/>
    </row>
    <row r="39" spans="1:36" s="10" customFormat="1" ht="45" x14ac:dyDescent="0.2">
      <c r="A39" s="16" t="s">
        <v>27</v>
      </c>
      <c r="B39" s="16" t="s">
        <v>57</v>
      </c>
      <c r="C39" s="17">
        <v>195238465046.71048</v>
      </c>
      <c r="D39" s="17">
        <v>3367424353.0699873</v>
      </c>
      <c r="E39" s="17">
        <v>191871040693.64023</v>
      </c>
      <c r="F39" s="17">
        <v>191816353649.16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22">
        <v>172323174873</v>
      </c>
      <c r="N39" s="21" t="s">
        <v>78</v>
      </c>
      <c r="O39" s="17">
        <f>191816353649.16-M39</f>
        <v>19493178776.160004</v>
      </c>
      <c r="P39" s="18" t="s">
        <v>79</v>
      </c>
      <c r="Q39" s="19"/>
      <c r="AE39" s="20"/>
      <c r="AF39" s="20"/>
      <c r="AG39" s="20"/>
      <c r="AH39" s="20"/>
      <c r="AI39" s="20"/>
      <c r="AJ39" s="20"/>
    </row>
    <row r="40" spans="1:36" s="27" customFormat="1" ht="157.5" x14ac:dyDescent="0.2">
      <c r="A40" s="23" t="s">
        <v>28</v>
      </c>
      <c r="B40" s="23" t="s">
        <v>58</v>
      </c>
      <c r="C40" s="24">
        <v>230557639685.54022</v>
      </c>
      <c r="D40" s="24">
        <v>5341736226.0099983</v>
      </c>
      <c r="E40" s="24">
        <v>225215903459.52969</v>
      </c>
      <c r="F40" s="24">
        <v>225102506925.32001</v>
      </c>
      <c r="G40" s="24">
        <v>87727041.359999999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f>168303232238+17892865278</f>
        <v>186196097516</v>
      </c>
      <c r="N40" s="21" t="s">
        <v>80</v>
      </c>
      <c r="O40" s="24">
        <f>225014779883.96-M40</f>
        <v>38818682367.959991</v>
      </c>
      <c r="P40" s="25" t="s">
        <v>82</v>
      </c>
      <c r="Q40" s="26"/>
      <c r="AE40" s="28"/>
      <c r="AF40" s="28"/>
      <c r="AG40" s="28"/>
      <c r="AH40" s="28"/>
      <c r="AI40" s="28"/>
      <c r="AJ40" s="28"/>
    </row>
    <row r="41" spans="1:36" s="10" customFormat="1" ht="11.25" x14ac:dyDescent="0.2">
      <c r="A41" s="16" t="s">
        <v>29</v>
      </c>
      <c r="B41" s="16" t="s">
        <v>56</v>
      </c>
      <c r="C41" s="17">
        <v>308150406805.97028</v>
      </c>
      <c r="D41" s="17">
        <v>6063140061.5700054</v>
      </c>
      <c r="E41" s="17">
        <v>302087266744.40021</v>
      </c>
      <c r="F41" s="17">
        <v>301930724198.65002</v>
      </c>
      <c r="G41" s="17">
        <v>2067479894.8</v>
      </c>
      <c r="H41" s="17">
        <v>0</v>
      </c>
      <c r="I41" s="17">
        <v>0</v>
      </c>
      <c r="J41" s="17">
        <v>1098028354.75</v>
      </c>
      <c r="K41" s="17">
        <v>0</v>
      </c>
      <c r="L41" s="17">
        <v>185108078939</v>
      </c>
      <c r="M41" s="17"/>
      <c r="N41" s="17"/>
      <c r="O41" s="17">
        <v>113657137010.10001</v>
      </c>
      <c r="P41" s="17"/>
      <c r="Q41" s="19"/>
      <c r="AE41" s="20"/>
      <c r="AF41" s="20"/>
      <c r="AG41" s="20"/>
      <c r="AH41" s="20"/>
      <c r="AI41" s="20"/>
      <c r="AJ41" s="20"/>
    </row>
    <row r="42" spans="1:36" ht="15" customHeight="1" x14ac:dyDescent="0.2">
      <c r="A42" s="30" t="s">
        <v>30</v>
      </c>
      <c r="B42" s="30"/>
      <c r="C42" s="8">
        <f t="shared" ref="C42:H42" si="0">SUM(C12:C41)</f>
        <v>3498671108513.354</v>
      </c>
      <c r="D42" s="8">
        <f t="shared" si="0"/>
        <v>114442442682.84021</v>
      </c>
      <c r="E42" s="8">
        <f t="shared" si="0"/>
        <v>3384228665830.5054</v>
      </c>
      <c r="F42" s="8">
        <f t="shared" si="0"/>
        <v>3382372892287.04</v>
      </c>
      <c r="G42" s="8">
        <f t="shared" si="0"/>
        <v>5868425088.5700006</v>
      </c>
      <c r="H42" s="8">
        <f t="shared" si="0"/>
        <v>0</v>
      </c>
      <c r="I42" s="8">
        <f t="shared" ref="I42:O42" si="1">SUM(I12:I41)</f>
        <v>0</v>
      </c>
      <c r="J42" s="8">
        <f t="shared" si="1"/>
        <v>6408421303.8699999</v>
      </c>
      <c r="K42" s="8">
        <f>SUM(K12:K41)</f>
        <v>76649927</v>
      </c>
      <c r="L42" s="8">
        <f t="shared" si="1"/>
        <v>1572009716004</v>
      </c>
      <c r="M42" s="8"/>
      <c r="N42" s="8"/>
      <c r="O42" s="8">
        <f t="shared" si="1"/>
        <v>1414671704929.5999</v>
      </c>
    </row>
    <row r="43" spans="1:36" ht="15" customHeight="1" x14ac:dyDescent="0.2"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  <c r="O43" s="5"/>
    </row>
    <row r="44" spans="1:36" ht="15" customHeight="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36" ht="15" customHeight="1" x14ac:dyDescent="0.2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36" ht="15" customHeight="1" x14ac:dyDescent="0.2">
      <c r="I46" s="5"/>
      <c r="L46" s="5"/>
      <c r="M46" s="5"/>
      <c r="N46" s="5"/>
    </row>
    <row r="47" spans="1:36" ht="15" customHeight="1" x14ac:dyDescent="0.2">
      <c r="I47" s="5"/>
      <c r="L47" s="5"/>
      <c r="M47" s="5"/>
      <c r="N47" s="5"/>
    </row>
    <row r="48" spans="1:36" ht="15" customHeight="1" x14ac:dyDescent="0.2">
      <c r="I48" s="5"/>
      <c r="J48" s="5"/>
      <c r="K48" s="5"/>
      <c r="L48" s="5"/>
      <c r="M48" s="5"/>
      <c r="N48" s="5"/>
    </row>
    <row r="50" spans="12:14" ht="15" customHeight="1" x14ac:dyDescent="0.2">
      <c r="L50" s="5"/>
      <c r="M50" s="5"/>
      <c r="N50" s="5"/>
    </row>
    <row r="51" spans="12:14" ht="15" customHeight="1" x14ac:dyDescent="0.2">
      <c r="L51" s="5"/>
      <c r="M51" s="5"/>
      <c r="N51" s="5"/>
    </row>
  </sheetData>
  <mergeCells count="9">
    <mergeCell ref="A2:L2"/>
    <mergeCell ref="A4:L4"/>
    <mergeCell ref="A42:B42"/>
    <mergeCell ref="A6:P6"/>
    <mergeCell ref="A10:A11"/>
    <mergeCell ref="B10:B11"/>
    <mergeCell ref="C10:E10"/>
    <mergeCell ref="F10:O10"/>
    <mergeCell ref="P10:P1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2024</iril>
    <szdw xmlns="a904e863-f9c3-44e7-be1b-41a106896d87">3</szd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07DC8-DB06-4353-B3DC-EDA93BD9DE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EF152B-D435-42D8-BDD8-A875BBE1F809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3.xml><?xml version="1.0" encoding="utf-8"?>
<ds:datastoreItem xmlns:ds="http://schemas.openxmlformats.org/officeDocument/2006/customXml" ds:itemID="{FAAA79AE-3EB4-48F0-BD21-FA0934B63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 Giro A EPS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Katherin Perez Sanchez</dc:creator>
  <cp:lastModifiedBy>Gina Paola Diaz Angulo</cp:lastModifiedBy>
  <cp:lastPrinted>2024-03-08T20:07:38Z</cp:lastPrinted>
  <dcterms:created xsi:type="dcterms:W3CDTF">2024-01-26T14:13:03Z</dcterms:created>
  <dcterms:modified xsi:type="dcterms:W3CDTF">2024-04-24T21:42:49Z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